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65404" windowWidth="10656"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<sst xmlns="http://schemas.openxmlformats.org/spreadsheetml/2006/main" count="116" uniqueCount="59">
  <si>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</si>
  <si>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</si>
  <si>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</si>
  <si>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</si>
  <si>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</si>
  <si>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</si>
  <si>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</si>
  <si>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</si>
  <si>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</si>
  <si>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</si>
  <si>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</si>
  <si>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</si>
  <si>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</si>
  <si>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</si>
  <si>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</si>
  <si>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</si>
  <si>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</si>
  <si>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</si>
  <si>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</si>
  <si>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</si>
  <si>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</si>
  <si>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</si>
  <si>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</si>
  <si>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</si>
  <si>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</si>
  <si>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</si>
  <si>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</si>
  <si>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</si>
  <si>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</si>
  <si>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</si>
  <si>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</si>
  <si>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</si>
  <si>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</si>
  <si>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</si>
  <si>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</si>
  <si>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</si>
  <si>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</si>
  <si>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</si>
  <si>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</si>
  <si>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</si>
  <si>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</si>
  <si>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</si>
  <si>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</si>
  <si>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</si>
  <si>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</si>
  <si>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</si>
  <si>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</si>
  <si>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</si>
  <si>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</si>
  <si>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</si>
  <si>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</si>
  <si>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STORES AND PURCHASE OFFICER</t>
    </r>
  </si>
  <si>
    <t>item-1</t>
  </si>
  <si>
    <t>item-2</t>
  </si>
  <si>
    <t>Contract No:  CDRI/2022/ERP-14285</t>
  </si>
  <si>
    <r>
      <t>Name of Work:</t>
    </r>
    <r>
      <rPr>
        <b/>
        <sz val="11"/>
        <color indexed="60"/>
        <rFont val="Arial"/>
        <family val="2"/>
      </rPr>
      <t xml:space="preserve"> Supply of Spare Parts of Power supply 200W Mult. Outlets, ELDS and ACQ, UPLC ID Cell PDA, High Senitivity</t>
    </r>
  </si>
  <si>
    <t>Supply of Spare Parts of Power supply 200W Mult. Outlets, ELDS and ACQ, UPLC ID Cell PDA, High Senitivity AS PER BELOW DETAILS</t>
  </si>
  <si>
    <t xml:space="preserve">Power Supply 200W Mult. Outlets, ELDS, CAT. No.- 700002806 </t>
  </si>
  <si>
    <t xml:space="preserve">ACQ, UPLC ID Cell PDA, High Senitivity, CAT. No.- 205015019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</si>
</sst>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Verdana"/>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theme="1"/>
      <name val="Verdana"/>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0" applyFont="1" applyFill="1" applyBorder="1" applyAlignment="1">
      <alignment wrapText="1"/>
    </xf>
    <xf numFmtId="0" fontId="3" fillId="0" borderId="15" xfId="59" applyNumberFormat="1" applyFont="1" applyFill="1" applyBorder="1" applyAlignment="1">
      <alignment horizontal="center" vertical="top"/>
      <protection/>
    </xf>
    <xf numFmtId="2" fontId="3" fillId="0" borderId="11" xfId="59" applyNumberFormat="1" applyFont="1" applyFill="1" applyBorder="1" applyAlignment="1">
      <alignment vertical="top"/>
      <protection/>
    </xf>
    <xf numFmtId="0" fontId="68" fillId="0" borderId="21" xfId="59" applyNumberFormat="1" applyFont="1" applyFill="1" applyBorder="1" applyAlignment="1">
      <alignment horizontal="left" vertical="center" wrapText="1" readingOrder="1"/>
      <protection/>
    </xf>
    <xf numFmtId="0" fontId="73" fillId="0" borderId="1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DRIADMIN\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DRIADMIN\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1">
    <tabColor theme="4" tint="-0.4999699890613556"/>
    <pageSetUpPr fitToPage="1"/>
  </sheetPr>
  <dimension ref="A1:II19"/>
  <sheetViews>
    <sheetView showGridLines="0" zoomScale="85" zoomScaleNormal="85" zoomScalePageLayoutView="0" workbookViewId="0" topLeftCell="A14">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14.25" hidden="1">
      <c r="A2" s="31" t="s">
        <v>3</v>
      </c>
      <c r="B2" s="31" t="s">
        <v>35</v>
      </c>
      <c r="C2" s="31" t="s">
        <v>4</v>
      </c>
      <c r="D2" s="31" t="s">
        <v>5</v>
      </c>
      <c r="E2" s="31" t="s">
        <v>6</v>
      </c>
      <c r="J2" s="4"/>
      <c r="K2" s="4"/>
      <c r="L2" s="4"/>
      <c r="O2" s="2"/>
      <c r="P2" s="2"/>
      <c r="Q2" s="3"/>
    </row>
    <row r="3" spans="1:243" s="1" customFormat="1" ht="13.5" hidden="1">
      <c r="A3" s="1" t="s">
        <v>7</v>
      </c>
      <c r="IE3" s="3"/>
      <c r="IF3" s="3"/>
      <c r="IG3" s="3"/>
      <c r="IH3" s="3"/>
      <c r="II3" s="3"/>
    </row>
    <row r="4" spans="1:243" s="5" customFormat="1" ht="30" customHeight="1">
      <c r="A4" s="93" t="s">
        <v>51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54</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2"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45.75" customHeight="1">
      <c r="A13" s="33">
        <v>1</v>
      </c>
      <c r="B13" s="34" t="s">
        <v>56</v>
      </c>
      <c r="C13" s="35"/>
      <c r="D13" s="36"/>
      <c r="E13" s="15"/>
      <c r="F13" s="36"/>
      <c r="G13" s="16"/>
      <c r="H13" s="16"/>
      <c r="I13" s="37"/>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45.75" customHeight="1">
      <c r="A14" s="82">
        <v>1.01</v>
      </c>
      <c r="B14" s="85" t="s">
        <v>57</v>
      </c>
      <c r="C14" s="84" t="s">
        <v>52</v>
      </c>
      <c r="D14" s="83">
        <v>1</v>
      </c>
      <c r="E14" s="66" t="s">
        <v>17</v>
      </c>
      <c r="F14" s="65"/>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t="e">
        <f>total_amount_ba($B$2,$D$2,D14,F14,J14,K14,M14)*D14</f>
        <v>#NAME?</v>
      </c>
      <c r="BB14" s="77" t="e">
        <f>BA14+SUM(N14:AZ14)</f>
        <v>#NAME?</v>
      </c>
      <c r="BC14" s="64" t="e">
        <f>SpellNumber(L14,BB14)</f>
        <v>#NAME?</v>
      </c>
      <c r="IE14" s="10">
        <v>1.01</v>
      </c>
      <c r="IF14" s="10" t="s">
        <v>29</v>
      </c>
      <c r="IG14" s="10" t="s">
        <v>25</v>
      </c>
      <c r="IH14" s="10">
        <v>123.223</v>
      </c>
      <c r="II14" s="10" t="s">
        <v>27</v>
      </c>
    </row>
    <row r="15" spans="1:243" s="9" customFormat="1" ht="30">
      <c r="A15" s="82">
        <v>1.02</v>
      </c>
      <c r="B15" s="81" t="s">
        <v>58</v>
      </c>
      <c r="C15" s="84" t="s">
        <v>53</v>
      </c>
      <c r="D15" s="83">
        <v>1</v>
      </c>
      <c r="E15" s="66" t="s">
        <v>17</v>
      </c>
      <c r="F15" s="65"/>
      <c r="G15" s="67"/>
      <c r="H15" s="68"/>
      <c r="I15" s="69" t="s">
        <v>28</v>
      </c>
      <c r="J15" s="70">
        <f>IF(I15="Less(-)",-1,1)</f>
        <v>1</v>
      </c>
      <c r="K15" s="71" t="s">
        <v>36</v>
      </c>
      <c r="L15" s="71" t="s">
        <v>6</v>
      </c>
      <c r="M15" s="72"/>
      <c r="N15" s="79"/>
      <c r="O15" s="79"/>
      <c r="P15" s="80"/>
      <c r="Q15" s="80"/>
      <c r="R15" s="80"/>
      <c r="S15" s="73"/>
      <c r="T15" s="74"/>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t="e">
        <f>total_amount_ba($B$2,$D$2,D15,F15,J15,K15,M15)*D15</f>
        <v>#NAME?</v>
      </c>
      <c r="BB15" s="77" t="e">
        <f>BA15+SUM(N15:AZ15)</f>
        <v>#NAME?</v>
      </c>
      <c r="BC15" s="64" t="e">
        <f>SpellNumber(L15,BB15)</f>
        <v>#NAME?</v>
      </c>
      <c r="IE15" s="10"/>
      <c r="IF15" s="10"/>
      <c r="IG15" s="10"/>
      <c r="IH15" s="10"/>
      <c r="II15" s="10"/>
    </row>
    <row r="16" spans="1:243" s="23" customFormat="1" ht="36" customHeight="1">
      <c r="A16" s="40" t="s">
        <v>32</v>
      </c>
      <c r="B16" s="41"/>
      <c r="C16" s="42"/>
      <c r="D16" s="43"/>
      <c r="E16" s="43"/>
      <c r="F16" s="43"/>
      <c r="G16" s="43"/>
      <c r="H16" s="44"/>
      <c r="I16" s="44"/>
      <c r="J16" s="44"/>
      <c r="K16" s="44"/>
      <c r="L16" s="45"/>
      <c r="P16" s="78"/>
      <c r="Q16" s="78"/>
      <c r="R16" s="78"/>
      <c r="BA16" s="63" t="e">
        <f>SUM(BA14:BA15)</f>
        <v>#NAME?</v>
      </c>
      <c r="BB16" s="63" t="e">
        <f>SUM(BB14:BB15)</f>
        <v>#NAME?</v>
      </c>
      <c r="BC16" s="39" t="e">
        <f>SpellNumber($E$2,BB16)</f>
        <v>#NAME?</v>
      </c>
      <c r="IE16" s="24">
        <v>4</v>
      </c>
      <c r="IF16" s="24" t="s">
        <v>30</v>
      </c>
      <c r="IG16" s="24" t="s">
        <v>31</v>
      </c>
      <c r="IH16" s="24">
        <v>10</v>
      </c>
      <c r="II16" s="24" t="s">
        <v>27</v>
      </c>
    </row>
    <row r="17" spans="1:243" s="27" customFormat="1" ht="54.75" customHeight="1" hidden="1">
      <c r="A17" s="41" t="s">
        <v>38</v>
      </c>
      <c r="B17" s="46"/>
      <c r="C17" s="25"/>
      <c r="D17" s="47"/>
      <c r="E17" s="48" t="s">
        <v>33</v>
      </c>
      <c r="F17" s="61"/>
      <c r="G17" s="49"/>
      <c r="H17" s="26"/>
      <c r="I17" s="26"/>
      <c r="J17" s="26"/>
      <c r="K17" s="50"/>
      <c r="L17" s="51"/>
      <c r="M17" s="52" t="s">
        <v>34</v>
      </c>
      <c r="O17" s="23"/>
      <c r="P17" s="23"/>
      <c r="Q17" s="23"/>
      <c r="R17" s="23"/>
      <c r="S17" s="23"/>
      <c r="BA17" s="62">
        <f>IF(ISBLANK(F17),0,IF(E17="Excess (+)",ROUND(BA16+(BA16*F17),2),IF(E17="Less (-)",ROUND(BA16+(BA16*F17*(-1)),2),0)))</f>
        <v>0</v>
      </c>
      <c r="BB17" s="53">
        <f>ROUND(BA17,0)</f>
        <v>0</v>
      </c>
      <c r="BC17" s="54" t="e">
        <f>SpellNumber(L17,BB17)</f>
        <v>#NAME?</v>
      </c>
      <c r="IE17" s="28"/>
      <c r="IF17" s="28"/>
      <c r="IG17" s="28"/>
      <c r="IH17" s="28"/>
      <c r="II17" s="28"/>
    </row>
    <row r="18" spans="1:243" s="27" customFormat="1" ht="43.5" customHeight="1">
      <c r="A18" s="40" t="s">
        <v>37</v>
      </c>
      <c r="B18" s="40"/>
      <c r="C18" s="89" t="e">
        <f>SpellNumber($E$2,BB16)</f>
        <v>#NAME?</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1"/>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row r="20" ht="15"/>
    <row r="21" ht="15"/>
    <row r="22" ht="15"/>
    <row r="23" ht="15"/>
    <row r="24" ht="15"/>
    <row r="25" ht="15"/>
    <row r="26" ht="15"/>
    <row r="27" ht="15"/>
    <row r="28" ht="15"/>
    <row r="29" ht="15"/>
    <row r="30" ht="15"/>
    <row r="31" ht="15"/>
  </sheetData>
  <sheetProtection password="96C0" sheet="1" selectLockedCells="1"/>
  <mergeCells count="8">
    <mergeCell ref="A9:BC9"/>
    <mergeCell ref="C18:BC18"/>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fitToHeight="1" fitToWidth="1"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S17" sqref="S17"/>
    </sheetView>
  </sheetViews>
  <sheetFormatPr defaultColWidth="9.140625" defaultRowHeight="15"/>
  <sheetData>
    <row r="6" spans="5:11" ht="14.25">
      <c r="E6" s="99" t="s">
        <v>2</v>
      </c>
      <c r="F6" s="99"/>
      <c r="G6" s="99"/>
      <c r="H6" s="99"/>
      <c r="I6" s="99"/>
      <c r="J6" s="99"/>
      <c r="K6" s="99"/>
    </row>
    <row r="7" spans="5:11" ht="14.25">
      <c r="E7" s="99"/>
      <c r="F7" s="99"/>
      <c r="G7" s="99"/>
      <c r="H7" s="99"/>
      <c r="I7" s="99"/>
      <c r="J7" s="99"/>
      <c r="K7" s="99"/>
    </row>
    <row r="8" spans="5:11" ht="14.25">
      <c r="E8" s="99"/>
      <c r="F8" s="99"/>
      <c r="G8" s="99"/>
      <c r="H8" s="99"/>
      <c r="I8" s="99"/>
      <c r="J8" s="99"/>
      <c r="K8" s="99"/>
    </row>
    <row r="9" spans="5:11" ht="14.25">
      <c r="E9" s="99"/>
      <c r="F9" s="99"/>
      <c r="G9" s="99"/>
      <c r="H9" s="99"/>
      <c r="I9" s="99"/>
      <c r="J9" s="99"/>
      <c r="K9" s="99"/>
    </row>
    <row r="10" spans="5:11" ht="14.25">
      <c r="E10" s="99"/>
      <c r="F10" s="99"/>
      <c r="G10" s="99"/>
      <c r="H10" s="99"/>
      <c r="I10" s="99"/>
      <c r="J10" s="99"/>
      <c r="K10" s="99"/>
    </row>
    <row r="11" spans="5:11" ht="14.25">
      <c r="E11" s="99"/>
      <c r="F11" s="99"/>
      <c r="G11" s="99"/>
      <c r="H11" s="99"/>
      <c r="I11" s="99"/>
      <c r="J11" s="99"/>
      <c r="K11" s="99"/>
    </row>
    <row r="12" spans="5:11" ht="14.25">
      <c r="E12" s="99"/>
      <c r="F12" s="99"/>
      <c r="G12" s="99"/>
      <c r="H12" s="99"/>
      <c r="I12" s="99"/>
      <c r="J12" s="99"/>
      <c r="K12" s="99"/>
    </row>
    <row r="13" spans="5:11" ht="14.25">
      <c r="E13" s="99"/>
      <c r="F13" s="99"/>
      <c r="G13" s="99"/>
      <c r="H13" s="99"/>
      <c r="I13" s="99"/>
      <c r="J13" s="99"/>
      <c r="K13" s="99"/>
    </row>
    <row r="14" spans="5:11" ht="14.25">
      <c r="E14" s="99"/>
      <c r="F14" s="99"/>
      <c r="G14" s="99"/>
      <c r="H14" s="99"/>
      <c r="I14" s="99"/>
      <c r="J14" s="99"/>
      <c r="K14" s="99"/>
    </row>
  </sheetData>
  <sheetProtection/>
  <mergeCells count="1">
    <mergeCell ref="E6:K14"/>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2022-09-02T12:17:22Z</cp:lastPrinted>
  <dcterms:created xsi:type="dcterms:W3CDTF">2009-01-30T06:42:42Z</dcterms:created>
  <dcterms:modified xsi:type="dcterms:W3CDTF">2022-09-02T12:17:32Z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